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ASFS02\CharitiesData\Common\Life Planning\CLAP 2.0\CLD Mainstreaming Scheme\Application Forms &amp; Guidelines\1. All Round\"/>
    </mc:Choice>
  </mc:AlternateContent>
  <bookViews>
    <workbookView xWindow="0" yWindow="0" windowWidth="10200" windowHeight="4875"/>
  </bookViews>
  <sheets>
    <sheet name="Summary" sheetId="1" r:id="rId1"/>
    <sheet name="A PE" sheetId="2" r:id="rId2"/>
    <sheet name="B Subsidies for social worker" sheetId="3" r:id="rId3"/>
    <sheet name="C Subsidies for programmes" sheetId="4" r:id="rId4"/>
    <sheet name="D Incentive for youth Exp " sheetId="5" r:id="rId5"/>
    <sheet name="E Incentive for youth Control" sheetId="6" r:id="rId6"/>
    <sheet name="F Adm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G9" i="7"/>
  <c r="G8" i="7"/>
  <c r="G9" i="6"/>
  <c r="G6" i="6"/>
  <c r="G4" i="6"/>
  <c r="G6" i="3"/>
  <c r="J7" i="2"/>
  <c r="F6" i="2"/>
  <c r="E6" i="2"/>
  <c r="D6" i="2"/>
  <c r="J6" i="2" s="1"/>
  <c r="B6" i="2"/>
  <c r="J5" i="2"/>
  <c r="D9" i="1" l="1"/>
  <c r="G5" i="7"/>
  <c r="G4" i="7"/>
  <c r="D8" i="1"/>
  <c r="AP13" i="4"/>
  <c r="AP12" i="4"/>
  <c r="AP11" i="4"/>
  <c r="AP10" i="4"/>
  <c r="AP9" i="4"/>
  <c r="AP8" i="4"/>
  <c r="AP7" i="4"/>
  <c r="AP6" i="4"/>
  <c r="AP5" i="4"/>
  <c r="AP15" i="4" s="1"/>
  <c r="AI13" i="4"/>
  <c r="AI12" i="4"/>
  <c r="AI11" i="4"/>
  <c r="AI10" i="4"/>
  <c r="AI9" i="4"/>
  <c r="AI8" i="4"/>
  <c r="AI7" i="4"/>
  <c r="AI6" i="4"/>
  <c r="AI5" i="4"/>
  <c r="AB13" i="4"/>
  <c r="AB12" i="4"/>
  <c r="AB11" i="4"/>
  <c r="AB10" i="4"/>
  <c r="AB9" i="4"/>
  <c r="AB8" i="4"/>
  <c r="AB7" i="4"/>
  <c r="AB6" i="4"/>
  <c r="AB5" i="4"/>
  <c r="U13" i="4"/>
  <c r="U12" i="4"/>
  <c r="U11" i="4"/>
  <c r="U10" i="4"/>
  <c r="U9" i="4"/>
  <c r="U8" i="4"/>
  <c r="U7" i="4"/>
  <c r="U6" i="4"/>
  <c r="U5" i="4"/>
  <c r="N13" i="4"/>
  <c r="N12" i="4"/>
  <c r="N11" i="4"/>
  <c r="N10" i="4"/>
  <c r="N9" i="4"/>
  <c r="N8" i="4"/>
  <c r="N7" i="4"/>
  <c r="N6" i="4"/>
  <c r="N5" i="4"/>
  <c r="G6" i="5"/>
  <c r="G4" i="5"/>
  <c r="G4" i="3"/>
  <c r="G7" i="3"/>
  <c r="G10" i="3" s="1"/>
  <c r="G5" i="4"/>
  <c r="G11" i="4"/>
  <c r="G6" i="4"/>
  <c r="G7" i="4"/>
  <c r="G8" i="4"/>
  <c r="G9" i="4"/>
  <c r="G10" i="4"/>
  <c r="G12" i="4"/>
  <c r="G13" i="4"/>
  <c r="J9" i="2"/>
  <c r="J12" i="2" s="1"/>
  <c r="J16" i="2"/>
  <c r="J15" i="2"/>
  <c r="J10" i="2"/>
  <c r="G9" i="5" l="1"/>
  <c r="D7" i="1" s="1"/>
  <c r="AB15" i="4"/>
  <c r="N15" i="4"/>
  <c r="D5" i="1"/>
  <c r="AI15" i="4"/>
  <c r="U15" i="4"/>
  <c r="G15" i="4"/>
  <c r="J18" i="2"/>
  <c r="J21" i="2" s="1"/>
  <c r="D4" i="1" s="1"/>
  <c r="G17" i="4" l="1"/>
  <c r="D6" i="1" s="1"/>
  <c r="D11" i="1" l="1"/>
</calcChain>
</file>

<file path=xl/sharedStrings.xml><?xml version="1.0" encoding="utf-8"?>
<sst xmlns="http://schemas.openxmlformats.org/spreadsheetml/2006/main" count="182" uniqueCount="97">
  <si>
    <t>Cap at</t>
  </si>
  <si>
    <t>$1.2M</t>
  </si>
  <si>
    <t>Subsidies for social worker for CLD practicum and exposure campaign</t>
  </si>
  <si>
    <t>$40K</t>
  </si>
  <si>
    <t>A</t>
  </si>
  <si>
    <t>B</t>
  </si>
  <si>
    <t>C</t>
  </si>
  <si>
    <t>D</t>
  </si>
  <si>
    <t>E</t>
  </si>
  <si>
    <t>Item</t>
  </si>
  <si>
    <t>Description</t>
  </si>
  <si>
    <t>Subsidies for launching CLD groups &amp; programmes</t>
  </si>
  <si>
    <t>$100K</t>
  </si>
  <si>
    <t>Incentive for youth participated to join the research study</t>
  </si>
  <si>
    <t>$60K</t>
  </si>
  <si>
    <t>Cash coupon for youth to join the research study</t>
  </si>
  <si>
    <t>$25K</t>
  </si>
  <si>
    <t>F</t>
  </si>
  <si>
    <t>$20K</t>
  </si>
  <si>
    <t>HKD</t>
  </si>
  <si>
    <t>Total</t>
  </si>
  <si>
    <t>Year 1</t>
  </si>
  <si>
    <t>Year 2</t>
  </si>
  <si>
    <t>NA</t>
  </si>
  <si>
    <t>Position</t>
  </si>
  <si>
    <t>Salary reference point</t>
  </si>
  <si>
    <t>Months</t>
  </si>
  <si>
    <t>Medical</t>
  </si>
  <si>
    <t>Social Worker</t>
  </si>
  <si>
    <t xml:space="preserve">Job Duty </t>
  </si>
  <si>
    <t>MPS 20</t>
  </si>
  <si>
    <t>Monthly Salary</t>
  </si>
  <si>
    <t>% of reward/cost of living Adjustment</t>
  </si>
  <si>
    <t>% of MPF/ Amount of MPF per month</t>
  </si>
  <si>
    <t>Year</t>
  </si>
  <si>
    <t xml:space="preserve">Total </t>
  </si>
  <si>
    <t>Total for Staff 1</t>
  </si>
  <si>
    <t>Total for Staff 2</t>
  </si>
  <si>
    <t>Total of Staff Expenses</t>
  </si>
  <si>
    <t>Example duty 1</t>
  </si>
  <si>
    <t>Remark for others</t>
  </si>
  <si>
    <t>Others per month</t>
  </si>
  <si>
    <t>Program 1</t>
  </si>
  <si>
    <t>No. of Session</t>
  </si>
  <si>
    <t>No. of people</t>
  </si>
  <si>
    <t xml:space="preserve">Unit Rate
</t>
  </si>
  <si>
    <t>per</t>
  </si>
  <si>
    <t>hour</t>
  </si>
  <si>
    <t>Please update</t>
  </si>
  <si>
    <t>Details</t>
  </si>
  <si>
    <t>time</t>
  </si>
  <si>
    <t>total</t>
  </si>
  <si>
    <t>youth</t>
  </si>
  <si>
    <t>No. of people/ event</t>
  </si>
  <si>
    <t>Program 2</t>
  </si>
  <si>
    <t>Program 3</t>
  </si>
  <si>
    <t>Program 4</t>
  </si>
  <si>
    <t>Program 5</t>
  </si>
  <si>
    <t>Program 6</t>
  </si>
  <si>
    <t xml:space="preserve">Course </t>
  </si>
  <si>
    <t>course</t>
  </si>
  <si>
    <t>Social Worker XXX</t>
  </si>
  <si>
    <t>Item B - Subsidies for social worker for CLD practicum and exposure campaign</t>
  </si>
  <si>
    <t>Item C - Subsidies for launching CLD groups &amp; programmes</t>
  </si>
  <si>
    <t>o   Tutor / instructor fees;</t>
  </si>
  <si>
    <t>o   Programme material / consumables etc;</t>
  </si>
  <si>
    <t>o   Transportation fees (company visit, job shadowing etc);</t>
  </si>
  <si>
    <t>o   Printing fees</t>
  </si>
  <si>
    <t>o   Equipment rental</t>
  </si>
  <si>
    <t>o   Rental fees</t>
  </si>
  <si>
    <t>o   Insurance</t>
  </si>
  <si>
    <t>o   Subsidy to volunteer / subsidy to youth for job shadowing (maximum subsidized amount - HK$200 per day);</t>
  </si>
  <si>
    <t xml:space="preserve">o   Publication / promotion fees etc.  </t>
  </si>
  <si>
    <t>REMARK: NO reimbursement for the following expenses：</t>
  </si>
  <si>
    <t>o   Purchase of equipment or furniture;</t>
  </si>
  <si>
    <t xml:space="preserve">o   Activity / Programme that is not align with CLAP@JC community intervention model; </t>
  </si>
  <si>
    <t xml:space="preserve">o   Purchase of souvenir or participant’s clothing; </t>
  </si>
  <si>
    <t xml:space="preserve">o   Central administration fees or overhead costs; </t>
  </si>
  <si>
    <t xml:space="preserve">o   Meals and entertainment; </t>
  </si>
  <si>
    <t xml:space="preserve">o   Cash prize or Cash voucher; </t>
  </si>
  <si>
    <t>Item D - Incentive for youth participated to join the research study</t>
  </si>
  <si>
    <t>Target</t>
  </si>
  <si>
    <t>Unit rate</t>
  </si>
  <si>
    <t>Administrative and operation costs</t>
  </si>
  <si>
    <t>Total for all</t>
  </si>
  <si>
    <t>Item F - Administrative and operation costs</t>
  </si>
  <si>
    <t>Printing</t>
  </si>
  <si>
    <t>batch</t>
  </si>
  <si>
    <t>Sample</t>
  </si>
  <si>
    <t>Total for Sample Staff 1</t>
  </si>
  <si>
    <t>Sample Training Course 1</t>
  </si>
  <si>
    <t>Item E - Cash coupon for youth to join the research study (Control Group)</t>
  </si>
  <si>
    <t>Computer</t>
  </si>
  <si>
    <t>o   Staff cost;</t>
  </si>
  <si>
    <t>Item A - Personal Emolument of Relief Worker/ Support Staff</t>
  </si>
  <si>
    <t>Summary of Proposed Budget</t>
  </si>
  <si>
    <t>Personal emolument of relief worker/ 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</si>
</sst>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5" tint="-0.249977111117893"/>
      <name val="Times New Roman"/>
      <family val="1"/>
    </font>
    <font>
      <sz val="11"/>
      <color theme="5" tint="-0.249977111117893"/>
      <name val="Calibri"/>
      <family val="2"/>
      <scheme val="minor"/>
    </font>
    <font>
      <b/>
      <sz val="12"/>
      <color theme="5" tint="-0.249977111117893"/>
      <name val="Times New Roman"/>
      <family val="1"/>
    </font>
    <font>
      <i/>
      <sz val="11"/>
      <color theme="5" tint="-0.249977111117893"/>
      <name val="Calibri"/>
      <family val="2"/>
      <scheme val="minor"/>
    </font>
    <font>
      <sz val="11"/>
      <color theme="5" tint="-0.249977111117893"/>
      <name val="Times New Roman"/>
      <family val="1"/>
    </font>
    <font>
      <b/>
      <sz val="11"/>
      <color theme="5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Fill="1" applyAlignment="1">
      <alignment horizontal="left" wrapText="1"/>
    </xf>
    <xf numFmtId="164" fontId="7" fillId="2" borderId="0" xfId="1" applyNumberFormat="1" applyFont="1" applyFill="1" applyAlignment="1">
      <alignment horizontal="left" vertical="top"/>
    </xf>
    <xf numFmtId="164" fontId="7" fillId="2" borderId="0" xfId="1" applyNumberFormat="1" applyFont="1" applyFill="1" applyAlignment="1">
      <alignment horizontal="center" vertical="top" wrapText="1"/>
    </xf>
    <xf numFmtId="164" fontId="7" fillId="2" borderId="0" xfId="1" applyNumberFormat="1" applyFont="1" applyFill="1" applyAlignment="1">
      <alignment horizontal="center" vertical="top"/>
    </xf>
    <xf numFmtId="9" fontId="7" fillId="2" borderId="0" xfId="3" applyNumberFormat="1" applyFont="1" applyFill="1" applyAlignment="1">
      <alignment horizontal="center" vertical="top" wrapText="1"/>
    </xf>
    <xf numFmtId="43" fontId="7" fillId="2" borderId="0" xfId="1" applyNumberFormat="1" applyFont="1" applyFill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/>
    <xf numFmtId="164" fontId="7" fillId="0" borderId="1" xfId="0" applyNumberFormat="1" applyFont="1" applyBorder="1"/>
    <xf numFmtId="0" fontId="5" fillId="0" borderId="0" xfId="0" applyFont="1" applyAlignment="1">
      <alignment horizontal="justify" vertical="center"/>
    </xf>
    <xf numFmtId="0" fontId="5" fillId="3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6" fontId="4" fillId="3" borderId="2" xfId="2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6" fontId="2" fillId="0" borderId="0" xfId="0" applyNumberFormat="1" applyFont="1"/>
    <xf numFmtId="6" fontId="2" fillId="0" borderId="1" xfId="0" applyNumberFormat="1" applyFont="1" applyBorder="1"/>
    <xf numFmtId="0" fontId="7" fillId="0" borderId="0" xfId="0" applyFont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6" fontId="7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right"/>
    </xf>
    <xf numFmtId="6" fontId="7" fillId="0" borderId="1" xfId="0" applyNumberFormat="1" applyFont="1" applyBorder="1"/>
    <xf numFmtId="164" fontId="2" fillId="0" borderId="0" xfId="1" applyNumberFormat="1" applyFont="1" applyAlignment="1">
      <alignment horizontal="center"/>
    </xf>
    <xf numFmtId="0" fontId="11" fillId="0" borderId="3" xfId="0" applyFont="1" applyBorder="1"/>
    <xf numFmtId="164" fontId="11" fillId="0" borderId="4" xfId="1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12" fillId="0" borderId="0" xfId="0" applyFont="1"/>
    <xf numFmtId="0" fontId="11" fillId="0" borderId="6" xfId="0" applyFont="1" applyBorder="1"/>
    <xf numFmtId="164" fontId="11" fillId="0" borderId="0" xfId="1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Border="1"/>
    <xf numFmtId="0" fontId="11" fillId="0" borderId="9" xfId="0" applyFont="1" applyBorder="1"/>
    <xf numFmtId="0" fontId="13" fillId="0" borderId="9" xfId="0" applyFont="1" applyBorder="1"/>
    <xf numFmtId="164" fontId="13" fillId="0" borderId="9" xfId="0" applyNumberFormat="1" applyFont="1" applyBorder="1"/>
    <xf numFmtId="0" fontId="11" fillId="0" borderId="10" xfId="0" applyFont="1" applyBorder="1"/>
    <xf numFmtId="164" fontId="11" fillId="4" borderId="4" xfId="1" applyNumberFormat="1" applyFont="1" applyFill="1" applyBorder="1" applyAlignment="1">
      <alignment horizontal="left"/>
    </xf>
    <xf numFmtId="164" fontId="11" fillId="4" borderId="4" xfId="1" applyNumberFormat="1" applyFont="1" applyFill="1" applyBorder="1" applyAlignment="1">
      <alignment horizontal="center"/>
    </xf>
    <xf numFmtId="165" fontId="11" fillId="4" borderId="4" xfId="3" applyNumberFormat="1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left"/>
    </xf>
    <xf numFmtId="164" fontId="11" fillId="4" borderId="0" xfId="1" applyNumberFormat="1" applyFont="1" applyFill="1" applyBorder="1" applyAlignment="1">
      <alignment horizontal="center"/>
    </xf>
    <xf numFmtId="165" fontId="11" fillId="4" borderId="0" xfId="3" applyNumberFormat="1" applyFont="1" applyFill="1" applyBorder="1" applyAlignment="1">
      <alignment horizontal="center"/>
    </xf>
    <xf numFmtId="0" fontId="14" fillId="0" borderId="0" xfId="0" applyFont="1"/>
    <xf numFmtId="0" fontId="5" fillId="4" borderId="0" xfId="0" applyFont="1" applyFill="1" applyBorder="1" applyAlignment="1">
      <alignment horizontal="justify" vertical="center"/>
    </xf>
    <xf numFmtId="166" fontId="4" fillId="4" borderId="0" xfId="2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6" fontId="2" fillId="4" borderId="0" xfId="0" applyNumberFormat="1" applyFont="1" applyFill="1" applyBorder="1"/>
    <xf numFmtId="0" fontId="0" fillId="4" borderId="0" xfId="0" applyFill="1" applyBorder="1"/>
    <xf numFmtId="0" fontId="15" fillId="0" borderId="11" xfId="0" applyFont="1" applyBorder="1"/>
    <xf numFmtId="0" fontId="11" fillId="0" borderId="12" xfId="0" applyFont="1" applyBorder="1" applyAlignment="1">
      <alignment horizontal="left" vertical="center" wrapText="1"/>
    </xf>
    <xf numFmtId="166" fontId="15" fillId="3" borderId="13" xfId="2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6" fontId="16" fillId="0" borderId="14" xfId="0" applyNumberFormat="1" applyFont="1" applyBorder="1"/>
    <xf numFmtId="0" fontId="0" fillId="0" borderId="0" xfId="0" applyBorder="1"/>
    <xf numFmtId="0" fontId="11" fillId="0" borderId="11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166" fontId="15" fillId="3" borderId="12" xfId="2" applyNumberFormat="1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2" fillId="0" borderId="0" xfId="0" applyFont="1" applyBorder="1"/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166" fontId="4" fillId="3" borderId="15" xfId="2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6" fontId="2" fillId="0" borderId="5" xfId="0" applyNumberFormat="1" applyFont="1" applyBorder="1"/>
    <xf numFmtId="0" fontId="4" fillId="0" borderId="8" xfId="0" applyFont="1" applyBorder="1"/>
    <xf numFmtId="0" fontId="5" fillId="0" borderId="9" xfId="0" applyFont="1" applyBorder="1" applyAlignment="1">
      <alignment horizontal="left" vertical="center" wrapText="1"/>
    </xf>
    <xf numFmtId="166" fontId="4" fillId="3" borderId="16" xfId="2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6" fontId="2" fillId="0" borderId="10" xfId="0" applyNumberFormat="1" applyFont="1" applyBorder="1"/>
    <xf numFmtId="0" fontId="9" fillId="0" borderId="0" xfId="0" applyFont="1"/>
    <xf numFmtId="164" fontId="9" fillId="3" borderId="0" xfId="1" applyNumberFormat="1" applyFont="1" applyFill="1" applyAlignment="1">
      <alignment horizontal="left"/>
    </xf>
    <xf numFmtId="164" fontId="9" fillId="3" borderId="0" xfId="1" applyNumberFormat="1" applyFont="1" applyFill="1" applyAlignment="1">
      <alignment horizontal="center"/>
    </xf>
    <xf numFmtId="165" fontId="9" fillId="3" borderId="0" xfId="3" applyNumberFormat="1" applyFont="1" applyFill="1" applyAlignment="1">
      <alignment horizontal="center"/>
    </xf>
    <xf numFmtId="164" fontId="9" fillId="0" borderId="0" xfId="1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 3 2" xfId="5"/>
    <cellStyle name="Normal 4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15" x14ac:dyDescent="0.25"/>
  <cols>
    <col min="1" max="1" width="9.140625" style="3"/>
    <col min="2" max="2" width="63.5703125" style="3" bestFit="1" customWidth="1"/>
    <col min="3" max="3" width="9.140625" style="3"/>
    <col min="4" max="4" width="35.42578125" style="3" customWidth="1"/>
  </cols>
  <sheetData>
    <row r="1" spans="1:4" x14ac:dyDescent="0.25">
      <c r="A1" s="89" t="s">
        <v>95</v>
      </c>
      <c r="B1" s="89"/>
      <c r="C1" s="89"/>
      <c r="D1" s="89"/>
    </row>
    <row r="2" spans="1:4" x14ac:dyDescent="0.25">
      <c r="A2" s="21"/>
      <c r="B2" s="21"/>
      <c r="C2" s="21"/>
      <c r="D2" s="21"/>
    </row>
    <row r="3" spans="1:4" x14ac:dyDescent="0.25">
      <c r="A3" s="21" t="s">
        <v>9</v>
      </c>
      <c r="B3" s="30" t="s">
        <v>10</v>
      </c>
      <c r="C3" s="1" t="s">
        <v>0</v>
      </c>
      <c r="D3" s="2" t="s">
        <v>19</v>
      </c>
    </row>
    <row r="4" spans="1:4" x14ac:dyDescent="0.25">
      <c r="A4" s="31" t="s">
        <v>4</v>
      </c>
      <c r="B4" s="32" t="s">
        <v>96</v>
      </c>
      <c r="C4" s="3" t="s">
        <v>1</v>
      </c>
      <c r="D4" s="33">
        <f>'A PE'!J21</f>
        <v>0</v>
      </c>
    </row>
    <row r="5" spans="1:4" x14ac:dyDescent="0.25">
      <c r="A5" s="31" t="s">
        <v>5</v>
      </c>
      <c r="B5" s="32" t="s">
        <v>2</v>
      </c>
      <c r="C5" s="3" t="s">
        <v>3</v>
      </c>
      <c r="D5" s="33">
        <f>'B Subsidies for social worker'!G10</f>
        <v>0</v>
      </c>
    </row>
    <row r="6" spans="1:4" x14ac:dyDescent="0.25">
      <c r="A6" s="31" t="s">
        <v>6</v>
      </c>
      <c r="B6" s="32" t="s">
        <v>11</v>
      </c>
      <c r="C6" s="3" t="s">
        <v>12</v>
      </c>
      <c r="D6" s="33">
        <f>'C Subsidies for programmes'!G17</f>
        <v>0</v>
      </c>
    </row>
    <row r="7" spans="1:4" x14ac:dyDescent="0.25">
      <c r="A7" s="31" t="s">
        <v>7</v>
      </c>
      <c r="B7" s="32" t="s">
        <v>13</v>
      </c>
      <c r="C7" s="3" t="s">
        <v>14</v>
      </c>
      <c r="D7" s="33">
        <f>'D Incentive for youth Exp '!G9</f>
        <v>0</v>
      </c>
    </row>
    <row r="8" spans="1:4" x14ac:dyDescent="0.25">
      <c r="A8" s="31" t="s">
        <v>8</v>
      </c>
      <c r="B8" s="32" t="s">
        <v>15</v>
      </c>
      <c r="C8" s="3" t="s">
        <v>16</v>
      </c>
      <c r="D8" s="33">
        <f>'E Incentive for youth Control'!G8</f>
        <v>0</v>
      </c>
    </row>
    <row r="9" spans="1:4" x14ac:dyDescent="0.25">
      <c r="A9" s="31" t="s">
        <v>17</v>
      </c>
      <c r="B9" s="32" t="s">
        <v>83</v>
      </c>
      <c r="C9" s="3" t="s">
        <v>18</v>
      </c>
      <c r="D9" s="33">
        <f>'F Adm'!G10</f>
        <v>0</v>
      </c>
    </row>
    <row r="10" spans="1:4" x14ac:dyDescent="0.25">
      <c r="D10" s="33"/>
    </row>
    <row r="11" spans="1:4" x14ac:dyDescent="0.25">
      <c r="B11" s="2" t="s">
        <v>20</v>
      </c>
      <c r="D11" s="36">
        <f>SUM(D4:D9)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K1"/>
    </sheetView>
  </sheetViews>
  <sheetFormatPr defaultRowHeight="15" x14ac:dyDescent="0.25"/>
  <cols>
    <col min="1" max="1" width="24.140625" bestFit="1" customWidth="1"/>
    <col min="2" max="2" width="19" customWidth="1"/>
    <col min="3" max="4" width="20.42578125" customWidth="1"/>
    <col min="6" max="7" width="16.42578125" customWidth="1"/>
    <col min="8" max="8" width="19.28515625" customWidth="1"/>
    <col min="9" max="9" width="23.85546875" customWidth="1"/>
    <col min="10" max="10" width="11.85546875" customWidth="1"/>
    <col min="11" max="11" width="22" customWidth="1"/>
  </cols>
  <sheetData>
    <row r="1" spans="1:12" ht="15.75" x14ac:dyDescent="0.2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63.75" thickBot="1" x14ac:dyDescent="0.3">
      <c r="A4" s="5" t="s">
        <v>34</v>
      </c>
      <c r="B4" s="5" t="s">
        <v>24</v>
      </c>
      <c r="C4" s="6" t="s">
        <v>25</v>
      </c>
      <c r="D4" s="6" t="s">
        <v>31</v>
      </c>
      <c r="E4" s="7" t="s">
        <v>26</v>
      </c>
      <c r="F4" s="8" t="s">
        <v>33</v>
      </c>
      <c r="G4" s="8" t="s">
        <v>32</v>
      </c>
      <c r="H4" s="6" t="s">
        <v>41</v>
      </c>
      <c r="I4" s="9" t="s">
        <v>40</v>
      </c>
      <c r="J4" s="6" t="s">
        <v>35</v>
      </c>
      <c r="K4" s="7" t="s">
        <v>29</v>
      </c>
    </row>
    <row r="5" spans="1:12" ht="15.75" x14ac:dyDescent="0.25">
      <c r="A5" s="37" t="s">
        <v>21</v>
      </c>
      <c r="B5" s="49" t="s">
        <v>28</v>
      </c>
      <c r="C5" s="50" t="s">
        <v>30</v>
      </c>
      <c r="D5" s="50">
        <v>40000</v>
      </c>
      <c r="E5" s="50">
        <v>12</v>
      </c>
      <c r="F5" s="50">
        <v>1500</v>
      </c>
      <c r="G5" s="51" t="s">
        <v>23</v>
      </c>
      <c r="H5" s="50">
        <v>500</v>
      </c>
      <c r="I5" s="50" t="s">
        <v>27</v>
      </c>
      <c r="J5" s="38">
        <f>(D5+F5+H5)*E5</f>
        <v>504000</v>
      </c>
      <c r="K5" s="39" t="s">
        <v>39</v>
      </c>
      <c r="L5" s="55" t="s">
        <v>88</v>
      </c>
    </row>
    <row r="6" spans="1:12" ht="15.75" x14ac:dyDescent="0.25">
      <c r="A6" s="41" t="s">
        <v>22</v>
      </c>
      <c r="B6" s="52" t="str">
        <f>B5</f>
        <v>Social Worker</v>
      </c>
      <c r="C6" s="53"/>
      <c r="D6" s="53">
        <f>D5</f>
        <v>40000</v>
      </c>
      <c r="E6" s="53">
        <f>E5</f>
        <v>12</v>
      </c>
      <c r="F6" s="53">
        <f>F5</f>
        <v>1500</v>
      </c>
      <c r="G6" s="54">
        <v>0.02</v>
      </c>
      <c r="H6" s="53">
        <v>500</v>
      </c>
      <c r="I6" s="53" t="s">
        <v>27</v>
      </c>
      <c r="J6" s="42">
        <f>(D6+F6+H6)*E6*(1+G6)</f>
        <v>514080</v>
      </c>
      <c r="K6" s="43"/>
      <c r="L6" s="40"/>
    </row>
    <row r="7" spans="1:12" ht="16.5" thickBot="1" x14ac:dyDescent="0.3">
      <c r="A7" s="44"/>
      <c r="B7" s="45"/>
      <c r="C7" s="45"/>
      <c r="D7" s="45"/>
      <c r="E7" s="45"/>
      <c r="F7" s="45"/>
      <c r="G7" s="45"/>
      <c r="H7" s="45"/>
      <c r="I7" s="46" t="s">
        <v>89</v>
      </c>
      <c r="J7" s="47">
        <f>SUM(J4:J5)</f>
        <v>504000</v>
      </c>
      <c r="K7" s="48"/>
      <c r="L7" s="40"/>
    </row>
    <row r="8" spans="1:12" ht="15.75" x14ac:dyDescent="0.25">
      <c r="A8" s="11"/>
      <c r="B8" s="11"/>
      <c r="C8" s="11"/>
      <c r="D8" s="11"/>
      <c r="E8" s="11"/>
      <c r="F8" s="11"/>
      <c r="G8" s="11"/>
      <c r="H8" s="11"/>
      <c r="I8" s="12"/>
      <c r="J8" s="13"/>
      <c r="K8" s="10"/>
    </row>
    <row r="9" spans="1:12" ht="15.75" x14ac:dyDescent="0.25">
      <c r="A9" s="82" t="s">
        <v>21</v>
      </c>
      <c r="B9" s="83"/>
      <c r="C9" s="84"/>
      <c r="D9" s="84"/>
      <c r="E9" s="84"/>
      <c r="F9" s="84"/>
      <c r="G9" s="85"/>
      <c r="H9" s="84"/>
      <c r="I9" s="84"/>
      <c r="J9" s="86">
        <f>(D9+F9+H9)*E9</f>
        <v>0</v>
      </c>
      <c r="K9" s="4"/>
    </row>
    <row r="10" spans="1:12" ht="15.75" x14ac:dyDescent="0.25">
      <c r="A10" s="82" t="s">
        <v>22</v>
      </c>
      <c r="B10" s="83"/>
      <c r="C10" s="84"/>
      <c r="D10" s="84"/>
      <c r="E10" s="84"/>
      <c r="F10" s="84"/>
      <c r="G10" s="85"/>
      <c r="H10" s="84"/>
      <c r="I10" s="84"/>
      <c r="J10" s="86">
        <f>(D10+F10+H10)*E10*(1+G10)</f>
        <v>0</v>
      </c>
      <c r="K10" s="4"/>
    </row>
    <row r="11" spans="1:12" ht="15.75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10"/>
    </row>
    <row r="12" spans="1:12" ht="15.75" x14ac:dyDescent="0.25">
      <c r="A12" s="82"/>
      <c r="B12" s="82"/>
      <c r="C12" s="82"/>
      <c r="D12" s="82"/>
      <c r="E12" s="82"/>
      <c r="F12" s="82"/>
      <c r="G12" s="82"/>
      <c r="H12" s="82"/>
      <c r="I12" s="87" t="s">
        <v>36</v>
      </c>
      <c r="J12" s="88">
        <f>SUM(J9:J10)</f>
        <v>0</v>
      </c>
      <c r="K12" s="10"/>
    </row>
    <row r="13" spans="1:12" ht="15.75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10"/>
    </row>
    <row r="14" spans="1:12" ht="15.75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10"/>
    </row>
    <row r="15" spans="1:12" ht="15.75" x14ac:dyDescent="0.25">
      <c r="A15" s="82" t="s">
        <v>21</v>
      </c>
      <c r="B15" s="83"/>
      <c r="C15" s="84"/>
      <c r="D15" s="84"/>
      <c r="E15" s="84"/>
      <c r="F15" s="84"/>
      <c r="G15" s="85"/>
      <c r="H15" s="84"/>
      <c r="I15" s="84"/>
      <c r="J15" s="86">
        <f>(D15+F15+H15)*E15</f>
        <v>0</v>
      </c>
      <c r="K15" s="4"/>
    </row>
    <row r="16" spans="1:12" ht="15.75" x14ac:dyDescent="0.25">
      <c r="A16" s="82" t="s">
        <v>22</v>
      </c>
      <c r="B16" s="83"/>
      <c r="C16" s="84"/>
      <c r="D16" s="84"/>
      <c r="E16" s="84"/>
      <c r="F16" s="84"/>
      <c r="G16" s="85"/>
      <c r="H16" s="84"/>
      <c r="I16" s="84"/>
      <c r="J16" s="86">
        <f>(D16+F16+H16)*E16*(1+G16)</f>
        <v>0</v>
      </c>
      <c r="K16" s="4"/>
    </row>
    <row r="17" spans="1:11" ht="15.75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10"/>
    </row>
    <row r="18" spans="1:11" ht="15.75" x14ac:dyDescent="0.25">
      <c r="A18" s="82"/>
      <c r="B18" s="82"/>
      <c r="C18" s="82"/>
      <c r="D18" s="82"/>
      <c r="E18" s="82"/>
      <c r="F18" s="82"/>
      <c r="G18" s="82"/>
      <c r="H18" s="82"/>
      <c r="I18" s="87" t="s">
        <v>37</v>
      </c>
      <c r="J18" s="88">
        <f>SUM(J15:J16)</f>
        <v>0</v>
      </c>
      <c r="K18" s="10"/>
    </row>
    <row r="19" spans="1:11" ht="15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6.5" thickBo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6.5" thickBot="1" x14ac:dyDescent="0.3">
      <c r="A21" s="10"/>
      <c r="B21" s="10"/>
      <c r="C21" s="10"/>
      <c r="D21" s="10"/>
      <c r="E21" s="10"/>
      <c r="F21" s="10"/>
      <c r="G21" s="10"/>
      <c r="H21" s="10"/>
      <c r="I21" s="14" t="s">
        <v>38</v>
      </c>
      <c r="J21" s="15">
        <f>J12+J18</f>
        <v>0</v>
      </c>
      <c r="K21" s="10"/>
    </row>
    <row r="22" spans="1:11" ht="15.75" x14ac:dyDescent="0.25">
      <c r="A22" s="17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G1"/>
    </sheetView>
  </sheetViews>
  <sheetFormatPr defaultRowHeight="15" x14ac:dyDescent="0.25"/>
  <cols>
    <col min="1" max="1" width="26.140625" style="3" customWidth="1"/>
    <col min="2" max="2" width="38.7109375" style="3" customWidth="1"/>
    <col min="3" max="6" width="9.140625" style="3"/>
    <col min="7" max="7" width="34.85546875" style="3" customWidth="1"/>
  </cols>
  <sheetData>
    <row r="1" spans="1:8" ht="15.75" customHeight="1" x14ac:dyDescent="0.25">
      <c r="A1" s="89" t="s">
        <v>62</v>
      </c>
      <c r="B1" s="89"/>
      <c r="C1" s="89"/>
      <c r="D1" s="89"/>
      <c r="E1" s="89"/>
      <c r="F1" s="89"/>
      <c r="G1" s="89"/>
    </row>
    <row r="2" spans="1:8" ht="15.75" customHeight="1" x14ac:dyDescent="0.25">
      <c r="A2" s="21"/>
      <c r="B2" s="21"/>
      <c r="C2" s="21"/>
      <c r="D2" s="21"/>
      <c r="E2" s="21"/>
      <c r="F2" s="21"/>
      <c r="G2" s="21"/>
    </row>
    <row r="3" spans="1:8" ht="48" thickBot="1" x14ac:dyDescent="0.3">
      <c r="A3" s="19" t="s">
        <v>28</v>
      </c>
      <c r="B3" s="19" t="s">
        <v>49</v>
      </c>
      <c r="C3" s="19" t="s">
        <v>59</v>
      </c>
      <c r="D3" s="19" t="s">
        <v>46</v>
      </c>
      <c r="E3" s="19" t="s">
        <v>53</v>
      </c>
      <c r="F3" s="19" t="s">
        <v>43</v>
      </c>
      <c r="G3" s="20" t="s">
        <v>20</v>
      </c>
    </row>
    <row r="4" spans="1:8" ht="16.5" thickBot="1" x14ac:dyDescent="0.3">
      <c r="A4" s="61" t="s">
        <v>61</v>
      </c>
      <c r="B4" s="62" t="s">
        <v>90</v>
      </c>
      <c r="C4" s="63">
        <v>1000</v>
      </c>
      <c r="D4" s="64" t="s">
        <v>60</v>
      </c>
      <c r="E4" s="64">
        <v>1</v>
      </c>
      <c r="F4" s="64">
        <v>1</v>
      </c>
      <c r="G4" s="65">
        <f>C4*E4*F4</f>
        <v>1000</v>
      </c>
      <c r="H4" s="40" t="s">
        <v>88</v>
      </c>
    </row>
    <row r="5" spans="1:8" s="60" customFormat="1" ht="15.75" x14ac:dyDescent="0.25">
      <c r="A5" s="56"/>
      <c r="B5" s="56"/>
      <c r="C5" s="57"/>
      <c r="D5" s="58"/>
      <c r="E5" s="58"/>
      <c r="F5" s="58"/>
      <c r="G5" s="59"/>
    </row>
    <row r="6" spans="1:8" ht="15.75" x14ac:dyDescent="0.25">
      <c r="B6" s="18"/>
      <c r="C6" s="22"/>
      <c r="D6" s="23"/>
      <c r="E6" s="23"/>
      <c r="F6" s="23"/>
      <c r="G6" s="24">
        <f t="shared" ref="G6:G7" si="0">C6*E6*F6</f>
        <v>0</v>
      </c>
    </row>
    <row r="7" spans="1:8" ht="15.75" x14ac:dyDescent="0.25">
      <c r="B7" s="18"/>
      <c r="C7" s="22"/>
      <c r="D7" s="23"/>
      <c r="E7" s="23"/>
      <c r="F7" s="23"/>
      <c r="G7" s="24">
        <f t="shared" si="0"/>
        <v>0</v>
      </c>
    </row>
    <row r="9" spans="1:8" ht="15.75" thickBot="1" x14ac:dyDescent="0.3"/>
    <row r="10" spans="1:8" ht="15.75" thickBot="1" x14ac:dyDescent="0.3">
      <c r="F10" s="1" t="s">
        <v>20</v>
      </c>
      <c r="G10" s="25">
        <f>SUM(G6:G7)</f>
        <v>0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workbookViewId="0">
      <selection activeCell="A8" sqref="A8"/>
    </sheetView>
  </sheetViews>
  <sheetFormatPr defaultRowHeight="15.75" outlineLevelCol="1" x14ac:dyDescent="0.25"/>
  <cols>
    <col min="1" max="1" width="95.42578125" style="10" customWidth="1"/>
    <col min="2" max="2" width="24.5703125" style="10" customWidth="1" outlineLevel="1"/>
    <col min="3" max="3" width="14.5703125" style="10" customWidth="1" outlineLevel="1"/>
    <col min="4" max="4" width="10.7109375" style="10" customWidth="1" outlineLevel="1"/>
    <col min="5" max="5" width="15.7109375" style="10" customWidth="1" outlineLevel="1"/>
    <col min="6" max="6" width="13.7109375" style="10" customWidth="1" outlineLevel="1"/>
    <col min="7" max="7" width="15.140625" style="14" customWidth="1"/>
    <col min="8" max="8" width="9.140625" style="10"/>
    <col min="9" max="9" width="24.5703125" style="10" hidden="1" customWidth="1" outlineLevel="1"/>
    <col min="10" max="10" width="14.5703125" style="10" hidden="1" customWidth="1" outlineLevel="1"/>
    <col min="11" max="11" width="10.7109375" style="10" hidden="1" customWidth="1" outlineLevel="1"/>
    <col min="12" max="12" width="15.7109375" style="10" hidden="1" customWidth="1" outlineLevel="1"/>
    <col min="13" max="13" width="13.7109375" style="10" hidden="1" customWidth="1" outlineLevel="1"/>
    <col min="14" max="14" width="15.140625" style="14" customWidth="1" collapsed="1"/>
    <col min="16" max="16" width="24.5703125" style="10" hidden="1" customWidth="1" outlineLevel="1"/>
    <col min="17" max="17" width="14.5703125" style="10" hidden="1" customWidth="1" outlineLevel="1"/>
    <col min="18" max="18" width="10.7109375" style="10" hidden="1" customWidth="1" outlineLevel="1"/>
    <col min="19" max="19" width="15.7109375" style="10" hidden="1" customWidth="1" outlineLevel="1"/>
    <col min="20" max="20" width="13.7109375" style="10" hidden="1" customWidth="1" outlineLevel="1"/>
    <col min="21" max="21" width="15.140625" style="14" customWidth="1" collapsed="1"/>
    <col min="23" max="23" width="24.5703125" style="10" hidden="1" customWidth="1" outlineLevel="1"/>
    <col min="24" max="24" width="14.5703125" style="10" hidden="1" customWidth="1" outlineLevel="1"/>
    <col min="25" max="25" width="10.7109375" style="10" hidden="1" customWidth="1" outlineLevel="1"/>
    <col min="26" max="26" width="15.7109375" style="10" hidden="1" customWidth="1" outlineLevel="1"/>
    <col min="27" max="27" width="13.7109375" style="10" hidden="1" customWidth="1" outlineLevel="1"/>
    <col min="28" max="28" width="15.140625" style="14" customWidth="1" collapsed="1"/>
    <col min="30" max="30" width="24.5703125" style="10" hidden="1" customWidth="1" outlineLevel="1"/>
    <col min="31" max="31" width="14.5703125" style="10" hidden="1" customWidth="1" outlineLevel="1"/>
    <col min="32" max="32" width="10.7109375" style="10" hidden="1" customWidth="1" outlineLevel="1"/>
    <col min="33" max="33" width="15.7109375" style="10" hidden="1" customWidth="1" outlineLevel="1"/>
    <col min="34" max="34" width="13.7109375" style="10" hidden="1" customWidth="1" outlineLevel="1"/>
    <col min="35" max="35" width="15.140625" style="14" customWidth="1" collapsed="1"/>
    <col min="37" max="37" width="24.5703125" style="10" hidden="1" customWidth="1" outlineLevel="1"/>
    <col min="38" max="38" width="14.5703125" style="10" hidden="1" customWidth="1" outlineLevel="1"/>
    <col min="39" max="39" width="10.7109375" style="10" hidden="1" customWidth="1" outlineLevel="1"/>
    <col min="40" max="40" width="15.7109375" style="10" hidden="1" customWidth="1" outlineLevel="1"/>
    <col min="41" max="41" width="13.7109375" style="10" hidden="1" customWidth="1" outlineLevel="1"/>
    <col min="42" max="42" width="15.140625" style="14" customWidth="1" collapsed="1"/>
  </cols>
  <sheetData>
    <row r="1" spans="1:42" x14ac:dyDescent="0.25">
      <c r="A1" s="90" t="s">
        <v>63</v>
      </c>
      <c r="B1" s="90"/>
      <c r="C1" s="90"/>
      <c r="D1" s="90"/>
      <c r="E1" s="90"/>
      <c r="F1" s="90"/>
      <c r="G1" s="90"/>
      <c r="H1" s="90"/>
      <c r="I1"/>
      <c r="J1"/>
      <c r="K1"/>
      <c r="L1"/>
      <c r="M1"/>
      <c r="N1"/>
      <c r="P1"/>
      <c r="Q1"/>
      <c r="R1"/>
      <c r="S1"/>
      <c r="T1"/>
      <c r="U1"/>
      <c r="W1"/>
      <c r="X1"/>
      <c r="Y1"/>
      <c r="Z1"/>
      <c r="AA1"/>
      <c r="AB1"/>
      <c r="AD1"/>
      <c r="AE1"/>
      <c r="AF1"/>
      <c r="AG1"/>
      <c r="AH1"/>
      <c r="AI1"/>
      <c r="AK1"/>
      <c r="AL1"/>
      <c r="AM1"/>
      <c r="AN1"/>
      <c r="AO1"/>
      <c r="AP1"/>
    </row>
    <row r="2" spans="1:42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26"/>
      <c r="Q2" s="26"/>
      <c r="R2" s="26"/>
      <c r="S2" s="26"/>
      <c r="T2" s="26"/>
      <c r="U2" s="26"/>
      <c r="W2" s="26"/>
      <c r="X2" s="26"/>
      <c r="Y2" s="26"/>
      <c r="Z2" s="26"/>
      <c r="AA2" s="26"/>
      <c r="AB2" s="26"/>
      <c r="AD2" s="26"/>
      <c r="AE2" s="26"/>
      <c r="AF2" s="26"/>
      <c r="AG2" s="26"/>
      <c r="AH2" s="26"/>
      <c r="AI2" s="26"/>
      <c r="AK2" s="26"/>
      <c r="AL2" s="26"/>
      <c r="AM2" s="26"/>
      <c r="AN2" s="26"/>
      <c r="AO2" s="26"/>
      <c r="AP2" s="26"/>
    </row>
    <row r="3" spans="1:42" x14ac:dyDescent="0.25">
      <c r="A3" s="16"/>
      <c r="B3" s="16"/>
      <c r="C3" s="91" t="s">
        <v>42</v>
      </c>
      <c r="D3" s="91"/>
      <c r="E3" s="91"/>
      <c r="F3" s="91"/>
      <c r="G3" s="91"/>
      <c r="I3" s="16"/>
      <c r="J3" s="91" t="s">
        <v>54</v>
      </c>
      <c r="K3" s="91"/>
      <c r="L3" s="91"/>
      <c r="M3" s="91"/>
      <c r="N3" s="91"/>
      <c r="P3" s="16"/>
      <c r="Q3" s="91" t="s">
        <v>55</v>
      </c>
      <c r="R3" s="91"/>
      <c r="S3" s="91"/>
      <c r="T3" s="91"/>
      <c r="U3" s="91"/>
      <c r="W3" s="16"/>
      <c r="X3" s="91" t="s">
        <v>56</v>
      </c>
      <c r="Y3" s="91"/>
      <c r="Z3" s="91"/>
      <c r="AA3" s="91"/>
      <c r="AB3" s="91"/>
      <c r="AD3" s="16"/>
      <c r="AE3" s="91" t="s">
        <v>57</v>
      </c>
      <c r="AF3" s="91"/>
      <c r="AG3" s="91"/>
      <c r="AH3" s="91"/>
      <c r="AI3" s="91"/>
      <c r="AK3" s="16"/>
      <c r="AL3" s="91" t="s">
        <v>58</v>
      </c>
      <c r="AM3" s="91"/>
      <c r="AN3" s="91"/>
      <c r="AO3" s="91"/>
      <c r="AP3" s="91"/>
    </row>
    <row r="4" spans="1:42" ht="31.5" x14ac:dyDescent="0.25">
      <c r="A4" s="16"/>
      <c r="B4" s="19" t="s">
        <v>49</v>
      </c>
      <c r="C4" s="19" t="s">
        <v>45</v>
      </c>
      <c r="D4" s="19" t="s">
        <v>46</v>
      </c>
      <c r="E4" s="19" t="s">
        <v>53</v>
      </c>
      <c r="F4" s="19" t="s">
        <v>43</v>
      </c>
      <c r="G4" s="20" t="s">
        <v>20</v>
      </c>
      <c r="I4" s="19" t="s">
        <v>49</v>
      </c>
      <c r="J4" s="19" t="s">
        <v>45</v>
      </c>
      <c r="K4" s="19" t="s">
        <v>46</v>
      </c>
      <c r="L4" s="19" t="s">
        <v>53</v>
      </c>
      <c r="M4" s="19" t="s">
        <v>43</v>
      </c>
      <c r="N4" s="20" t="s">
        <v>20</v>
      </c>
      <c r="P4" s="19" t="s">
        <v>49</v>
      </c>
      <c r="Q4" s="19" t="s">
        <v>45</v>
      </c>
      <c r="R4" s="19" t="s">
        <v>46</v>
      </c>
      <c r="S4" s="19" t="s">
        <v>53</v>
      </c>
      <c r="T4" s="19" t="s">
        <v>43</v>
      </c>
      <c r="U4" s="20" t="s">
        <v>20</v>
      </c>
      <c r="W4" s="19" t="s">
        <v>49</v>
      </c>
      <c r="X4" s="19" t="s">
        <v>45</v>
      </c>
      <c r="Y4" s="19" t="s">
        <v>46</v>
      </c>
      <c r="Z4" s="19" t="s">
        <v>53</v>
      </c>
      <c r="AA4" s="19" t="s">
        <v>43</v>
      </c>
      <c r="AB4" s="20" t="s">
        <v>20</v>
      </c>
      <c r="AD4" s="19" t="s">
        <v>49</v>
      </c>
      <c r="AE4" s="19" t="s">
        <v>45</v>
      </c>
      <c r="AF4" s="19" t="s">
        <v>46</v>
      </c>
      <c r="AG4" s="19" t="s">
        <v>53</v>
      </c>
      <c r="AH4" s="19" t="s">
        <v>43</v>
      </c>
      <c r="AI4" s="20" t="s">
        <v>20</v>
      </c>
      <c r="AK4" s="19" t="s">
        <v>49</v>
      </c>
      <c r="AL4" s="19" t="s">
        <v>45</v>
      </c>
      <c r="AM4" s="19" t="s">
        <v>46</v>
      </c>
      <c r="AN4" s="19" t="s">
        <v>53</v>
      </c>
      <c r="AO4" s="19" t="s">
        <v>43</v>
      </c>
      <c r="AP4" s="20" t="s">
        <v>20</v>
      </c>
    </row>
    <row r="5" spans="1:42" x14ac:dyDescent="0.25">
      <c r="A5" s="16" t="s">
        <v>64</v>
      </c>
      <c r="B5" s="16"/>
      <c r="C5" s="27"/>
      <c r="D5" s="28" t="s">
        <v>47</v>
      </c>
      <c r="E5" s="28"/>
      <c r="F5" s="28"/>
      <c r="G5" s="29">
        <f>C5*E5*F5</f>
        <v>0</v>
      </c>
      <c r="I5" s="16"/>
      <c r="J5" s="27"/>
      <c r="K5" s="28"/>
      <c r="L5" s="28"/>
      <c r="M5" s="28"/>
      <c r="N5" s="29">
        <f>J5*L5*M5</f>
        <v>0</v>
      </c>
      <c r="P5" s="16"/>
      <c r="Q5" s="27"/>
      <c r="R5" s="28"/>
      <c r="S5" s="28"/>
      <c r="T5" s="28"/>
      <c r="U5" s="29">
        <f>Q5*S5*T5</f>
        <v>0</v>
      </c>
      <c r="W5" s="16"/>
      <c r="X5" s="27"/>
      <c r="Y5" s="28"/>
      <c r="Z5" s="28"/>
      <c r="AA5" s="28"/>
      <c r="AB5" s="29">
        <f>X5*Z5*AA5</f>
        <v>0</v>
      </c>
      <c r="AD5" s="16"/>
      <c r="AE5" s="27"/>
      <c r="AF5" s="28"/>
      <c r="AG5" s="28"/>
      <c r="AH5" s="28"/>
      <c r="AI5" s="29">
        <f>AE5*AG5*AH5</f>
        <v>0</v>
      </c>
      <c r="AK5" s="16"/>
      <c r="AL5" s="27"/>
      <c r="AM5" s="28"/>
      <c r="AN5" s="28"/>
      <c r="AO5" s="28"/>
      <c r="AP5" s="29">
        <f>AL5*AN5*AO5</f>
        <v>0</v>
      </c>
    </row>
    <row r="6" spans="1:42" x14ac:dyDescent="0.25">
      <c r="A6" s="16" t="s">
        <v>65</v>
      </c>
      <c r="B6" s="18"/>
      <c r="C6" s="27"/>
      <c r="D6" s="28" t="s">
        <v>50</v>
      </c>
      <c r="E6" s="28"/>
      <c r="F6" s="28"/>
      <c r="G6" s="29">
        <f t="shared" ref="G6:G13" si="0">C6*E6*F6</f>
        <v>0</v>
      </c>
      <c r="I6" s="18"/>
      <c r="J6" s="27"/>
      <c r="K6" s="28"/>
      <c r="L6" s="28"/>
      <c r="M6" s="28"/>
      <c r="N6" s="29">
        <f t="shared" ref="N6:N10" si="1">J6*L6*M6</f>
        <v>0</v>
      </c>
      <c r="P6" s="18"/>
      <c r="Q6" s="27"/>
      <c r="R6" s="28"/>
      <c r="S6" s="28"/>
      <c r="T6" s="28"/>
      <c r="U6" s="29">
        <f t="shared" ref="U6:U10" si="2">Q6*S6*T6</f>
        <v>0</v>
      </c>
      <c r="W6" s="18"/>
      <c r="X6" s="27"/>
      <c r="Y6" s="28"/>
      <c r="Z6" s="28"/>
      <c r="AA6" s="28"/>
      <c r="AB6" s="29">
        <f t="shared" ref="AB6:AB10" si="3">X6*Z6*AA6</f>
        <v>0</v>
      </c>
      <c r="AD6" s="18"/>
      <c r="AE6" s="27"/>
      <c r="AF6" s="28"/>
      <c r="AG6" s="28"/>
      <c r="AH6" s="28"/>
      <c r="AI6" s="29">
        <f t="shared" ref="AI6:AI10" si="4">AE6*AG6*AH6</f>
        <v>0</v>
      </c>
      <c r="AK6" s="18"/>
      <c r="AL6" s="27"/>
      <c r="AM6" s="28"/>
      <c r="AN6" s="28"/>
      <c r="AO6" s="28"/>
      <c r="AP6" s="29">
        <f t="shared" ref="AP6:AP10" si="5">AL6*AN6*AO6</f>
        <v>0</v>
      </c>
    </row>
    <row r="7" spans="1:42" x14ac:dyDescent="0.25">
      <c r="A7" s="16" t="s">
        <v>66</v>
      </c>
      <c r="B7" s="16"/>
      <c r="C7" s="27"/>
      <c r="D7" s="28"/>
      <c r="E7" s="28"/>
      <c r="F7" s="28"/>
      <c r="G7" s="29">
        <f t="shared" si="0"/>
        <v>0</v>
      </c>
      <c r="I7" s="16"/>
      <c r="J7" s="27"/>
      <c r="K7" s="28"/>
      <c r="L7" s="28"/>
      <c r="M7" s="28"/>
      <c r="N7" s="29">
        <f t="shared" si="1"/>
        <v>0</v>
      </c>
      <c r="P7" s="16"/>
      <c r="Q7" s="27"/>
      <c r="R7" s="28"/>
      <c r="S7" s="28"/>
      <c r="T7" s="28"/>
      <c r="U7" s="29">
        <f t="shared" si="2"/>
        <v>0</v>
      </c>
      <c r="W7" s="16"/>
      <c r="X7" s="27"/>
      <c r="Y7" s="28"/>
      <c r="Z7" s="28"/>
      <c r="AA7" s="28"/>
      <c r="AB7" s="29">
        <f t="shared" si="3"/>
        <v>0</v>
      </c>
      <c r="AD7" s="16"/>
      <c r="AE7" s="27"/>
      <c r="AF7" s="28"/>
      <c r="AG7" s="28"/>
      <c r="AH7" s="28"/>
      <c r="AI7" s="29">
        <f t="shared" si="4"/>
        <v>0</v>
      </c>
      <c r="AK7" s="16"/>
      <c r="AL7" s="27"/>
      <c r="AM7" s="28"/>
      <c r="AN7" s="28"/>
      <c r="AO7" s="28"/>
      <c r="AP7" s="29">
        <f t="shared" si="5"/>
        <v>0</v>
      </c>
    </row>
    <row r="8" spans="1:42" x14ac:dyDescent="0.25">
      <c r="A8" s="16" t="s">
        <v>67</v>
      </c>
      <c r="B8" s="16"/>
      <c r="C8" s="27"/>
      <c r="D8" s="28" t="s">
        <v>51</v>
      </c>
      <c r="E8" s="28"/>
      <c r="F8" s="28"/>
      <c r="G8" s="29">
        <f t="shared" si="0"/>
        <v>0</v>
      </c>
      <c r="I8" s="16"/>
      <c r="J8" s="27"/>
      <c r="K8" s="28"/>
      <c r="L8" s="28"/>
      <c r="M8" s="28"/>
      <c r="N8" s="29">
        <f t="shared" si="1"/>
        <v>0</v>
      </c>
      <c r="P8" s="16"/>
      <c r="Q8" s="27"/>
      <c r="R8" s="28"/>
      <c r="S8" s="28"/>
      <c r="T8" s="28"/>
      <c r="U8" s="29">
        <f t="shared" si="2"/>
        <v>0</v>
      </c>
      <c r="W8" s="16"/>
      <c r="X8" s="27"/>
      <c r="Y8" s="28"/>
      <c r="Z8" s="28"/>
      <c r="AA8" s="28"/>
      <c r="AB8" s="29">
        <f t="shared" si="3"/>
        <v>0</v>
      </c>
      <c r="AD8" s="16"/>
      <c r="AE8" s="27"/>
      <c r="AF8" s="28"/>
      <c r="AG8" s="28"/>
      <c r="AH8" s="28"/>
      <c r="AI8" s="29">
        <f t="shared" si="4"/>
        <v>0</v>
      </c>
      <c r="AK8" s="16"/>
      <c r="AL8" s="27"/>
      <c r="AM8" s="28"/>
      <c r="AN8" s="28"/>
      <c r="AO8" s="28"/>
      <c r="AP8" s="29">
        <f t="shared" si="5"/>
        <v>0</v>
      </c>
    </row>
    <row r="9" spans="1:42" x14ac:dyDescent="0.25">
      <c r="A9" s="16" t="s">
        <v>68</v>
      </c>
      <c r="B9" s="16"/>
      <c r="C9" s="27"/>
      <c r="D9" s="28" t="s">
        <v>50</v>
      </c>
      <c r="E9" s="28"/>
      <c r="F9" s="28"/>
      <c r="G9" s="29">
        <f t="shared" si="0"/>
        <v>0</v>
      </c>
      <c r="I9" s="16"/>
      <c r="J9" s="27"/>
      <c r="K9" s="28"/>
      <c r="L9" s="28"/>
      <c r="M9" s="28"/>
      <c r="N9" s="29">
        <f t="shared" si="1"/>
        <v>0</v>
      </c>
      <c r="P9" s="16"/>
      <c r="Q9" s="27"/>
      <c r="R9" s="28"/>
      <c r="S9" s="28"/>
      <c r="T9" s="28"/>
      <c r="U9" s="29">
        <f t="shared" si="2"/>
        <v>0</v>
      </c>
      <c r="W9" s="16"/>
      <c r="X9" s="27"/>
      <c r="Y9" s="28"/>
      <c r="Z9" s="28"/>
      <c r="AA9" s="28"/>
      <c r="AB9" s="29">
        <f t="shared" si="3"/>
        <v>0</v>
      </c>
      <c r="AD9" s="16"/>
      <c r="AE9" s="27"/>
      <c r="AF9" s="28"/>
      <c r="AG9" s="28"/>
      <c r="AH9" s="28"/>
      <c r="AI9" s="29">
        <f t="shared" si="4"/>
        <v>0</v>
      </c>
      <c r="AK9" s="16"/>
      <c r="AL9" s="27"/>
      <c r="AM9" s="28"/>
      <c r="AN9" s="28"/>
      <c r="AO9" s="28"/>
      <c r="AP9" s="29">
        <f t="shared" si="5"/>
        <v>0</v>
      </c>
    </row>
    <row r="10" spans="1:42" x14ac:dyDescent="0.25">
      <c r="A10" s="16" t="s">
        <v>69</v>
      </c>
      <c r="B10" s="16"/>
      <c r="C10" s="27"/>
      <c r="D10" s="28"/>
      <c r="E10" s="28"/>
      <c r="F10" s="28"/>
      <c r="G10" s="29">
        <f t="shared" si="0"/>
        <v>0</v>
      </c>
      <c r="I10" s="16"/>
      <c r="J10" s="27"/>
      <c r="K10" s="28"/>
      <c r="L10" s="28"/>
      <c r="M10" s="28"/>
      <c r="N10" s="29">
        <f t="shared" si="1"/>
        <v>0</v>
      </c>
      <c r="P10" s="16"/>
      <c r="Q10" s="27"/>
      <c r="R10" s="28"/>
      <c r="S10" s="28"/>
      <c r="T10" s="28"/>
      <c r="U10" s="29">
        <f t="shared" si="2"/>
        <v>0</v>
      </c>
      <c r="W10" s="16"/>
      <c r="X10" s="27"/>
      <c r="Y10" s="28"/>
      <c r="Z10" s="28"/>
      <c r="AA10" s="28"/>
      <c r="AB10" s="29">
        <f t="shared" si="3"/>
        <v>0</v>
      </c>
      <c r="AD10" s="16"/>
      <c r="AE10" s="27"/>
      <c r="AF10" s="28"/>
      <c r="AG10" s="28"/>
      <c r="AH10" s="28"/>
      <c r="AI10" s="29">
        <f t="shared" si="4"/>
        <v>0</v>
      </c>
      <c r="AK10" s="16"/>
      <c r="AL10" s="27"/>
      <c r="AM10" s="28"/>
      <c r="AN10" s="28"/>
      <c r="AO10" s="28"/>
      <c r="AP10" s="29">
        <f t="shared" si="5"/>
        <v>0</v>
      </c>
    </row>
    <row r="11" spans="1:42" x14ac:dyDescent="0.25">
      <c r="A11" s="16" t="s">
        <v>70</v>
      </c>
      <c r="B11" s="16"/>
      <c r="C11" s="27"/>
      <c r="D11" s="28" t="s">
        <v>50</v>
      </c>
      <c r="E11" s="28"/>
      <c r="F11" s="28"/>
      <c r="G11" s="29">
        <f>C11*E11*F11</f>
        <v>0</v>
      </c>
      <c r="I11" s="16"/>
      <c r="J11" s="27"/>
      <c r="K11" s="28"/>
      <c r="L11" s="28"/>
      <c r="M11" s="28"/>
      <c r="N11" s="29">
        <f>J11*L11*M11</f>
        <v>0</v>
      </c>
      <c r="P11" s="16"/>
      <c r="Q11" s="27"/>
      <c r="R11" s="28"/>
      <c r="S11" s="28"/>
      <c r="T11" s="28"/>
      <c r="U11" s="29">
        <f>Q11*S11*T11</f>
        <v>0</v>
      </c>
      <c r="W11" s="16"/>
      <c r="X11" s="27"/>
      <c r="Y11" s="28"/>
      <c r="Z11" s="28"/>
      <c r="AA11" s="28"/>
      <c r="AB11" s="29">
        <f>X11*Z11*AA11</f>
        <v>0</v>
      </c>
      <c r="AD11" s="16"/>
      <c r="AE11" s="27"/>
      <c r="AF11" s="28"/>
      <c r="AG11" s="28"/>
      <c r="AH11" s="28"/>
      <c r="AI11" s="29">
        <f>AE11*AG11*AH11</f>
        <v>0</v>
      </c>
      <c r="AK11" s="16"/>
      <c r="AL11" s="27"/>
      <c r="AM11" s="28"/>
      <c r="AN11" s="28"/>
      <c r="AO11" s="28"/>
      <c r="AP11" s="29">
        <f>AL11*AN11*AO11</f>
        <v>0</v>
      </c>
    </row>
    <row r="12" spans="1:42" ht="31.5" x14ac:dyDescent="0.25">
      <c r="A12" s="16" t="s">
        <v>71</v>
      </c>
      <c r="B12" s="16"/>
      <c r="C12" s="27"/>
      <c r="D12" s="28" t="s">
        <v>52</v>
      </c>
      <c r="E12" s="28"/>
      <c r="F12" s="28"/>
      <c r="G12" s="29">
        <f t="shared" si="0"/>
        <v>0</v>
      </c>
      <c r="I12" s="16"/>
      <c r="J12" s="27"/>
      <c r="K12" s="28"/>
      <c r="L12" s="28"/>
      <c r="M12" s="28"/>
      <c r="N12" s="29">
        <f t="shared" ref="N12:N13" si="6">J12*L12*M12</f>
        <v>0</v>
      </c>
      <c r="P12" s="16"/>
      <c r="Q12" s="27"/>
      <c r="R12" s="28"/>
      <c r="S12" s="28"/>
      <c r="T12" s="28"/>
      <c r="U12" s="29">
        <f t="shared" ref="U12:U13" si="7">Q12*S12*T12</f>
        <v>0</v>
      </c>
      <c r="W12" s="16"/>
      <c r="X12" s="27"/>
      <c r="Y12" s="28"/>
      <c r="Z12" s="28"/>
      <c r="AA12" s="28"/>
      <c r="AB12" s="29">
        <f t="shared" ref="AB12:AB13" si="8">X12*Z12*AA12</f>
        <v>0</v>
      </c>
      <c r="AD12" s="16"/>
      <c r="AE12" s="27"/>
      <c r="AF12" s="28"/>
      <c r="AG12" s="28"/>
      <c r="AH12" s="28"/>
      <c r="AI12" s="29">
        <f t="shared" ref="AI12:AI13" si="9">AE12*AG12*AH12</f>
        <v>0</v>
      </c>
      <c r="AK12" s="16"/>
      <c r="AL12" s="27"/>
      <c r="AM12" s="28"/>
      <c r="AN12" s="28"/>
      <c r="AO12" s="28"/>
      <c r="AP12" s="29">
        <f t="shared" ref="AP12:AP13" si="10">AL12*AN12*AO12</f>
        <v>0</v>
      </c>
    </row>
    <row r="13" spans="1:42" x14ac:dyDescent="0.25">
      <c r="A13" s="16" t="s">
        <v>72</v>
      </c>
      <c r="B13" s="16"/>
      <c r="C13" s="27"/>
      <c r="D13" s="28" t="s">
        <v>50</v>
      </c>
      <c r="E13" s="28"/>
      <c r="F13" s="28"/>
      <c r="G13" s="29">
        <f t="shared" si="0"/>
        <v>0</v>
      </c>
      <c r="I13" s="16"/>
      <c r="J13" s="27"/>
      <c r="K13" s="28"/>
      <c r="L13" s="28"/>
      <c r="M13" s="28"/>
      <c r="N13" s="29">
        <f t="shared" si="6"/>
        <v>0</v>
      </c>
      <c r="P13" s="16"/>
      <c r="Q13" s="27"/>
      <c r="R13" s="28"/>
      <c r="S13" s="28"/>
      <c r="T13" s="28"/>
      <c r="U13" s="29">
        <f t="shared" si="7"/>
        <v>0</v>
      </c>
      <c r="W13" s="16"/>
      <c r="X13" s="27"/>
      <c r="Y13" s="28"/>
      <c r="Z13" s="28"/>
      <c r="AA13" s="28"/>
      <c r="AB13" s="29">
        <f t="shared" si="8"/>
        <v>0</v>
      </c>
      <c r="AD13" s="16"/>
      <c r="AE13" s="27"/>
      <c r="AF13" s="28"/>
      <c r="AG13" s="28"/>
      <c r="AH13" s="28"/>
      <c r="AI13" s="29">
        <f t="shared" si="9"/>
        <v>0</v>
      </c>
      <c r="AK13" s="16"/>
      <c r="AL13" s="27"/>
      <c r="AM13" s="28"/>
      <c r="AN13" s="28"/>
      <c r="AO13" s="28"/>
      <c r="AP13" s="29">
        <f t="shared" si="10"/>
        <v>0</v>
      </c>
    </row>
    <row r="14" spans="1:42" ht="16.5" thickBot="1" x14ac:dyDescent="0.3"/>
    <row r="15" spans="1:42" ht="16.5" thickBot="1" x14ac:dyDescent="0.3">
      <c r="F15" s="10" t="s">
        <v>35</v>
      </c>
      <c r="G15" s="35">
        <f>SUM(G5:G14)</f>
        <v>0</v>
      </c>
      <c r="I15" s="10" t="s">
        <v>35</v>
      </c>
      <c r="M15" s="10" t="s">
        <v>35</v>
      </c>
      <c r="N15" s="35">
        <f>SUM(N5:N14)</f>
        <v>0</v>
      </c>
      <c r="P15" s="10" t="s">
        <v>35</v>
      </c>
      <c r="T15" s="10" t="s">
        <v>35</v>
      </c>
      <c r="U15" s="35">
        <f>SUM(U5:U14)</f>
        <v>0</v>
      </c>
      <c r="W15" s="10" t="s">
        <v>35</v>
      </c>
      <c r="AA15" s="10" t="s">
        <v>35</v>
      </c>
      <c r="AB15" s="35">
        <f>SUM(AB5:AB14)</f>
        <v>0</v>
      </c>
      <c r="AH15" s="10" t="s">
        <v>35</v>
      </c>
      <c r="AI15" s="35">
        <f>SUM(AI5:AI14)</f>
        <v>0</v>
      </c>
      <c r="AO15" s="10" t="s">
        <v>35</v>
      </c>
      <c r="AP15" s="35">
        <f>SUM(AP5:AP14)</f>
        <v>0</v>
      </c>
    </row>
    <row r="16" spans="1:42" ht="16.5" thickBot="1" x14ac:dyDescent="0.3"/>
    <row r="17" spans="1:37" ht="16.5" thickBot="1" x14ac:dyDescent="0.3">
      <c r="A17" s="34" t="s">
        <v>84</v>
      </c>
      <c r="G17" s="35">
        <f>G15+N15+U15+AB15+AI15+AP15</f>
        <v>0</v>
      </c>
    </row>
    <row r="22" spans="1:37" x14ac:dyDescent="0.25">
      <c r="A22" s="16" t="s">
        <v>73</v>
      </c>
      <c r="B22" s="16"/>
      <c r="I22" s="16"/>
      <c r="P22" s="16"/>
      <c r="W22" s="16"/>
      <c r="AD22" s="16"/>
      <c r="AK22" s="16"/>
    </row>
    <row r="23" spans="1:37" x14ac:dyDescent="0.25">
      <c r="A23" s="16" t="s">
        <v>74</v>
      </c>
      <c r="B23" s="16"/>
      <c r="I23" s="16"/>
      <c r="P23" s="16"/>
      <c r="W23" s="16"/>
      <c r="AD23" s="16"/>
      <c r="AK23" s="16"/>
    </row>
    <row r="24" spans="1:37" x14ac:dyDescent="0.25">
      <c r="A24" s="16" t="s">
        <v>93</v>
      </c>
      <c r="B24" s="16"/>
      <c r="I24" s="16"/>
      <c r="P24" s="16"/>
      <c r="W24" s="16"/>
      <c r="AD24" s="16"/>
      <c r="AK24" s="16"/>
    </row>
    <row r="25" spans="1:37" x14ac:dyDescent="0.25">
      <c r="A25" s="16" t="s">
        <v>75</v>
      </c>
      <c r="B25" s="16"/>
      <c r="I25" s="16"/>
      <c r="P25" s="16"/>
      <c r="W25" s="16"/>
      <c r="AD25" s="16"/>
      <c r="AK25" s="16"/>
    </row>
    <row r="26" spans="1:37" x14ac:dyDescent="0.25">
      <c r="A26" s="16" t="s">
        <v>76</v>
      </c>
      <c r="B26" s="16"/>
      <c r="I26" s="16"/>
      <c r="P26" s="16"/>
      <c r="W26" s="16"/>
      <c r="AD26" s="16"/>
      <c r="AK26" s="16"/>
    </row>
    <row r="27" spans="1:37" x14ac:dyDescent="0.25">
      <c r="A27" s="16" t="s">
        <v>77</v>
      </c>
      <c r="B27" s="16"/>
      <c r="I27" s="16"/>
      <c r="P27" s="16"/>
      <c r="W27" s="16"/>
      <c r="AD27" s="16"/>
      <c r="AK27" s="16"/>
    </row>
    <row r="28" spans="1:37" x14ac:dyDescent="0.25">
      <c r="A28" s="16" t="s">
        <v>78</v>
      </c>
      <c r="B28" s="16"/>
      <c r="I28" s="16"/>
      <c r="P28" s="16"/>
      <c r="W28" s="16"/>
      <c r="AD28" s="16"/>
      <c r="AK28" s="16"/>
    </row>
    <row r="29" spans="1:37" x14ac:dyDescent="0.25">
      <c r="A29" s="16" t="s">
        <v>79</v>
      </c>
      <c r="B29" s="16"/>
      <c r="I29" s="16"/>
      <c r="P29" s="16"/>
      <c r="W29" s="16"/>
      <c r="AD29" s="16"/>
      <c r="AK29" s="16"/>
    </row>
    <row r="32" spans="1:37" x14ac:dyDescent="0.25">
      <c r="A32" s="17" t="s">
        <v>48</v>
      </c>
      <c r="B32" s="17"/>
      <c r="I32" s="17"/>
      <c r="P32" s="17"/>
      <c r="W32" s="17"/>
      <c r="AD32" s="17"/>
      <c r="AK32" s="17"/>
    </row>
  </sheetData>
  <mergeCells count="7">
    <mergeCell ref="A1:H1"/>
    <mergeCell ref="X3:AB3"/>
    <mergeCell ref="AE3:AI3"/>
    <mergeCell ref="AL3:AP3"/>
    <mergeCell ref="J3:N3"/>
    <mergeCell ref="C3:G3"/>
    <mergeCell ref="Q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G1"/>
    </sheetView>
  </sheetViews>
  <sheetFormatPr defaultRowHeight="15" x14ac:dyDescent="0.25"/>
  <cols>
    <col min="1" max="1" width="26.140625" style="3" customWidth="1"/>
    <col min="2" max="2" width="29.140625" style="3" customWidth="1"/>
    <col min="3" max="6" width="9.140625" style="3"/>
    <col min="7" max="7" width="34.85546875" style="3" customWidth="1"/>
  </cols>
  <sheetData>
    <row r="1" spans="1:9" x14ac:dyDescent="0.25">
      <c r="A1" s="89" t="s">
        <v>80</v>
      </c>
      <c r="B1" s="89"/>
      <c r="C1" s="89"/>
      <c r="D1" s="89"/>
      <c r="E1" s="89"/>
      <c r="F1" s="89"/>
      <c r="G1" s="89"/>
    </row>
    <row r="2" spans="1:9" x14ac:dyDescent="0.25">
      <c r="A2" s="21"/>
      <c r="B2" s="21"/>
      <c r="C2" s="21"/>
      <c r="D2" s="21"/>
      <c r="E2" s="21"/>
      <c r="F2" s="21"/>
      <c r="G2" s="21"/>
    </row>
    <row r="3" spans="1:9" ht="32.25" thickBot="1" x14ac:dyDescent="0.3">
      <c r="A3" s="19" t="s">
        <v>81</v>
      </c>
      <c r="B3" s="19" t="s">
        <v>49</v>
      </c>
      <c r="C3" s="19" t="s">
        <v>82</v>
      </c>
      <c r="D3" s="19" t="s">
        <v>46</v>
      </c>
      <c r="E3" s="19" t="s">
        <v>44</v>
      </c>
      <c r="F3" s="19" t="s">
        <v>43</v>
      </c>
      <c r="G3" s="20" t="s">
        <v>20</v>
      </c>
    </row>
    <row r="4" spans="1:9" ht="16.5" thickBot="1" x14ac:dyDescent="0.3">
      <c r="A4" s="67"/>
      <c r="B4" s="68"/>
      <c r="C4" s="69">
        <v>100</v>
      </c>
      <c r="D4" s="70" t="s">
        <v>52</v>
      </c>
      <c r="E4" s="70">
        <v>300</v>
      </c>
      <c r="F4" s="70">
        <v>2</v>
      </c>
      <c r="G4" s="65">
        <f>C4*E4*F4</f>
        <v>60000</v>
      </c>
      <c r="H4" s="71" t="s">
        <v>88</v>
      </c>
      <c r="I4" s="66"/>
    </row>
    <row r="5" spans="1:9" ht="15.75" x14ac:dyDescent="0.25">
      <c r="A5" s="19"/>
      <c r="B5" s="19"/>
      <c r="C5" s="19"/>
      <c r="D5" s="19"/>
      <c r="E5" s="19"/>
      <c r="F5" s="19"/>
      <c r="G5" s="20"/>
    </row>
    <row r="6" spans="1:9" ht="15.75" x14ac:dyDescent="0.25">
      <c r="B6" s="18"/>
      <c r="C6" s="22">
        <v>100</v>
      </c>
      <c r="D6" s="23" t="s">
        <v>52</v>
      </c>
      <c r="E6" s="23"/>
      <c r="F6" s="23"/>
      <c r="G6" s="24">
        <f>C6*E6*F6</f>
        <v>0</v>
      </c>
    </row>
    <row r="8" spans="1:9" ht="15.75" thickBot="1" x14ac:dyDescent="0.3"/>
    <row r="9" spans="1:9" ht="15.75" thickBot="1" x14ac:dyDescent="0.3">
      <c r="F9" s="1" t="s">
        <v>20</v>
      </c>
      <c r="G9" s="25">
        <f>SUM(G6)</f>
        <v>0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G1"/>
    </sheetView>
  </sheetViews>
  <sheetFormatPr defaultRowHeight="15" x14ac:dyDescent="0.25"/>
  <cols>
    <col min="2" max="2" width="25.7109375" customWidth="1"/>
  </cols>
  <sheetData>
    <row r="1" spans="1:9" x14ac:dyDescent="0.25">
      <c r="A1" s="89" t="s">
        <v>91</v>
      </c>
      <c r="B1" s="89"/>
      <c r="C1" s="89"/>
      <c r="D1" s="89"/>
      <c r="E1" s="89"/>
      <c r="F1" s="89"/>
      <c r="G1" s="89"/>
    </row>
    <row r="2" spans="1:9" x14ac:dyDescent="0.25">
      <c r="A2" s="21"/>
      <c r="B2" s="21"/>
      <c r="C2" s="21"/>
      <c r="D2" s="21"/>
      <c r="E2" s="21"/>
      <c r="F2" s="21"/>
      <c r="G2" s="21"/>
    </row>
    <row r="3" spans="1:9" ht="32.25" thickBot="1" x14ac:dyDescent="0.3">
      <c r="A3" s="19" t="s">
        <v>81</v>
      </c>
      <c r="B3" s="19" t="s">
        <v>49</v>
      </c>
      <c r="C3" s="19" t="s">
        <v>82</v>
      </c>
      <c r="D3" s="19" t="s">
        <v>46</v>
      </c>
      <c r="E3" s="19" t="s">
        <v>44</v>
      </c>
      <c r="F3" s="19" t="s">
        <v>43</v>
      </c>
      <c r="G3" s="20" t="s">
        <v>20</v>
      </c>
    </row>
    <row r="4" spans="1:9" ht="16.5" thickBot="1" x14ac:dyDescent="0.3">
      <c r="A4" s="67"/>
      <c r="B4" s="68"/>
      <c r="C4" s="69">
        <v>100</v>
      </c>
      <c r="D4" s="70" t="s">
        <v>52</v>
      </c>
      <c r="E4" s="70">
        <v>50</v>
      </c>
      <c r="F4" s="70">
        <v>5</v>
      </c>
      <c r="G4" s="65">
        <f>C4*E4*F4</f>
        <v>25000</v>
      </c>
      <c r="H4" s="71" t="s">
        <v>88</v>
      </c>
      <c r="I4" s="66"/>
    </row>
    <row r="5" spans="1:9" ht="15.75" x14ac:dyDescent="0.25">
      <c r="A5" s="19"/>
      <c r="B5" s="19"/>
      <c r="C5" s="19"/>
      <c r="D5" s="19"/>
      <c r="E5" s="19"/>
      <c r="F5" s="19"/>
      <c r="G5" s="20"/>
    </row>
    <row r="6" spans="1:9" ht="15.75" x14ac:dyDescent="0.25">
      <c r="A6" s="3"/>
      <c r="B6" s="18"/>
      <c r="C6" s="22">
        <v>100</v>
      </c>
      <c r="D6" s="23" t="s">
        <v>52</v>
      </c>
      <c r="E6" s="23"/>
      <c r="F6" s="23"/>
      <c r="G6" s="24">
        <f>C6*E6*F6</f>
        <v>0</v>
      </c>
    </row>
    <row r="7" spans="1:9" x14ac:dyDescent="0.25">
      <c r="A7" s="3"/>
      <c r="B7" s="3"/>
      <c r="C7" s="3"/>
      <c r="D7" s="3"/>
      <c r="E7" s="3"/>
      <c r="F7" s="3"/>
      <c r="G7" s="3"/>
    </row>
    <row r="8" spans="1:9" ht="15.75" thickBot="1" x14ac:dyDescent="0.3">
      <c r="A8" s="3"/>
      <c r="B8" s="3"/>
      <c r="C8" s="3"/>
      <c r="D8" s="3"/>
      <c r="E8" s="3"/>
      <c r="F8" s="3"/>
      <c r="G8" s="3"/>
    </row>
    <row r="9" spans="1:9" ht="15.75" thickBot="1" x14ac:dyDescent="0.3">
      <c r="A9" s="3"/>
      <c r="B9" s="3"/>
      <c r="C9" s="3"/>
      <c r="D9" s="3"/>
      <c r="E9" s="3"/>
      <c r="F9" s="1" t="s">
        <v>20</v>
      </c>
      <c r="G9" s="25">
        <f>SUM(G6)</f>
        <v>0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G1"/>
    </sheetView>
  </sheetViews>
  <sheetFormatPr defaultRowHeight="15" x14ac:dyDescent="0.25"/>
  <cols>
    <col min="1" max="1" width="30.7109375" customWidth="1"/>
    <col min="2" max="2" width="25.7109375" customWidth="1"/>
  </cols>
  <sheetData>
    <row r="1" spans="1:8" x14ac:dyDescent="0.25">
      <c r="A1" s="89" t="s">
        <v>85</v>
      </c>
      <c r="B1" s="89"/>
      <c r="C1" s="89"/>
      <c r="D1" s="89"/>
      <c r="E1" s="89"/>
      <c r="F1" s="89"/>
      <c r="G1" s="89"/>
    </row>
    <row r="2" spans="1:8" x14ac:dyDescent="0.25">
      <c r="A2" s="21"/>
      <c r="B2" s="21"/>
      <c r="C2" s="21"/>
      <c r="D2" s="21"/>
      <c r="E2" s="21"/>
      <c r="F2" s="21"/>
      <c r="G2" s="21"/>
    </row>
    <row r="3" spans="1:8" ht="48" thickBot="1" x14ac:dyDescent="0.3">
      <c r="A3" s="19"/>
      <c r="B3" s="19" t="s">
        <v>49</v>
      </c>
      <c r="C3" s="19" t="s">
        <v>45</v>
      </c>
      <c r="D3" s="19" t="s">
        <v>46</v>
      </c>
      <c r="E3" s="19" t="s">
        <v>53</v>
      </c>
      <c r="F3" s="19" t="s">
        <v>43</v>
      </c>
      <c r="G3" s="20" t="s">
        <v>20</v>
      </c>
    </row>
    <row r="4" spans="1:8" ht="15.75" x14ac:dyDescent="0.25">
      <c r="A4" s="72"/>
      <c r="B4" s="73" t="s">
        <v>86</v>
      </c>
      <c r="C4" s="74">
        <v>1000</v>
      </c>
      <c r="D4" s="75" t="s">
        <v>87</v>
      </c>
      <c r="E4" s="75">
        <v>1</v>
      </c>
      <c r="F4" s="75">
        <v>3</v>
      </c>
      <c r="G4" s="76">
        <f>C4*E4*F4</f>
        <v>3000</v>
      </c>
      <c r="H4" s="40" t="s">
        <v>88</v>
      </c>
    </row>
    <row r="5" spans="1:8" ht="16.5" thickBot="1" x14ac:dyDescent="0.3">
      <c r="A5" s="77"/>
      <c r="B5" s="78" t="s">
        <v>92</v>
      </c>
      <c r="C5" s="79">
        <v>15000</v>
      </c>
      <c r="D5" s="80" t="s">
        <v>87</v>
      </c>
      <c r="E5" s="80">
        <v>1</v>
      </c>
      <c r="F5" s="80">
        <v>1</v>
      </c>
      <c r="G5" s="81">
        <f t="shared" ref="G5" si="0">C5*E5*F5</f>
        <v>15000</v>
      </c>
      <c r="H5" s="40" t="s">
        <v>88</v>
      </c>
    </row>
    <row r="6" spans="1:8" x14ac:dyDescent="0.25">
      <c r="A6" s="3"/>
      <c r="B6" s="3"/>
      <c r="C6" s="3"/>
      <c r="D6" s="3"/>
      <c r="E6" s="3"/>
      <c r="F6" s="3"/>
      <c r="G6" s="3"/>
    </row>
    <row r="7" spans="1:8" x14ac:dyDescent="0.25">
      <c r="A7" s="3"/>
      <c r="B7" s="3"/>
      <c r="C7" s="3"/>
      <c r="D7" s="3"/>
      <c r="E7" s="3"/>
      <c r="F7" s="3"/>
      <c r="G7" s="3"/>
    </row>
    <row r="8" spans="1:8" ht="15.75" x14ac:dyDescent="0.25">
      <c r="A8" s="16"/>
      <c r="B8" s="16"/>
      <c r="C8" s="22"/>
      <c r="D8" s="23"/>
      <c r="E8" s="23"/>
      <c r="F8" s="23"/>
      <c r="G8" s="24">
        <f>C8*E8*F8</f>
        <v>0</v>
      </c>
    </row>
    <row r="9" spans="1:8" ht="16.5" thickBot="1" x14ac:dyDescent="0.3">
      <c r="A9" s="3"/>
      <c r="B9" s="18"/>
      <c r="C9" s="22"/>
      <c r="D9" s="23"/>
      <c r="E9" s="23"/>
      <c r="F9" s="23"/>
      <c r="G9" s="24">
        <f t="shared" ref="G9" si="1">C9*E9*F9</f>
        <v>0</v>
      </c>
    </row>
    <row r="10" spans="1:8" ht="15.75" thickBot="1" x14ac:dyDescent="0.3">
      <c r="A10" s="3"/>
      <c r="B10" s="3"/>
      <c r="C10" s="3"/>
      <c r="D10" s="3"/>
      <c r="E10" s="3"/>
      <c r="F10" s="1"/>
      <c r="G10" s="25">
        <f>SUM(G8:G9)</f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 PE</vt:lpstr>
      <vt:lpstr>B Subsidies for social worker</vt:lpstr>
      <vt:lpstr>C Subsidies for programmes</vt:lpstr>
      <vt:lpstr>D Incentive for youth Exp </vt:lpstr>
      <vt:lpstr>E Incentive for youth Control</vt:lpstr>
      <vt:lpstr>F Adm</vt:lpstr>
    </vt:vector>
  </TitlesOfParts>
  <Company>The Hong Kong Jockey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Letty H K</dc:creator>
  <cp:lastModifiedBy>Hui, Niki S Y</cp:lastModifiedBy>
  <dcterms:created xsi:type="dcterms:W3CDTF">2021-06-04T10:01:33Z</dcterms:created>
  <dcterms:modified xsi:type="dcterms:W3CDTF">2022-01-05T06:12:41Z</dcterms:modified>
</cp:coreProperties>
</file>